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filterPrivacy="1" defaultThemeVersion="124226"/>
  <xr:revisionPtr revIDLastSave="0" documentId="13_ncr:1_{EF8CAA70-E370-4CA8-A386-6D2315A441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ERGED" sheetId="1" r:id="rId1"/>
  </sheets>
  <definedNames>
    <definedName name="MERGED">MERGED!$A$1:$E$9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B13" i="1"/>
  <c r="C11" i="1"/>
  <c r="B11" i="1"/>
  <c r="D13" i="1" l="1"/>
  <c r="D11" i="1"/>
  <c r="D15" i="1" l="1"/>
</calcChain>
</file>

<file path=xl/sharedStrings.xml><?xml version="1.0" encoding="utf-8"?>
<sst xmlns="http://schemas.openxmlformats.org/spreadsheetml/2006/main" count="13" uniqueCount="13">
  <si>
    <t>YEAR</t>
  </si>
  <si>
    <t># Medicare Deaths per 100,000</t>
  </si>
  <si>
    <t># Medicare Beneficiaries Died in That Year</t>
  </si>
  <si>
    <t># Medicare Beneficiaries Who Had a Claim in That Year (Active Member)</t>
  </si>
  <si>
    <t>% Died</t>
  </si>
  <si>
    <t xml:space="preserve">baseline </t>
  </si>
  <si>
    <t>2021/2</t>
  </si>
  <si>
    <t>This is a 6.28% increase in Medicare deaths</t>
  </si>
  <si>
    <t>Year</t>
  </si>
  <si>
    <t>Deaths</t>
  </si>
  <si>
    <t>Population</t>
  </si>
  <si>
    <t>From CDC Wonder for US</t>
  </si>
  <si>
    <t>Crude rate per 100K person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</si>
</sst>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Verdana"/>
      <family val="2"/>
    </font>
    <font>
      <sz val="10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555555"/>
      </left>
      <right style="medium">
        <color rgb="FF555555"/>
      </right>
      <top style="medium">
        <color rgb="FF555555"/>
      </top>
      <bottom style="medium">
        <color rgb="FF555555"/>
      </bottom>
      <diagonal/>
    </border>
    <border>
      <left style="thick">
        <color rgb="FF6EA1E5"/>
      </left>
      <right style="medium">
        <color rgb="FF555555"/>
      </right>
      <top style="thick">
        <color rgb="FF6EA1E5"/>
      </top>
      <bottom style="medium">
        <color rgb="FF555555"/>
      </bottom>
      <diagonal/>
    </border>
    <border>
      <left style="medium">
        <color rgb="FF555555"/>
      </left>
      <right style="medium">
        <color rgb="FF555555"/>
      </right>
      <top style="thick">
        <color rgb="FF6EA1E5"/>
      </top>
      <bottom style="medium">
        <color rgb="FF555555"/>
      </bottom>
      <diagonal/>
    </border>
    <border>
      <left style="medium">
        <color rgb="FF555555"/>
      </left>
      <right style="thick">
        <color rgb="FF6EA1E5"/>
      </right>
      <top style="thick">
        <color rgb="FF6EA1E5"/>
      </top>
      <bottom style="medium">
        <color rgb="FF555555"/>
      </bottom>
      <diagonal/>
    </border>
    <border>
      <left style="thick">
        <color rgb="FF6EA1E5"/>
      </left>
      <right style="medium">
        <color rgb="FF555555"/>
      </right>
      <top style="medium">
        <color rgb="FF555555"/>
      </top>
      <bottom style="medium">
        <color rgb="FF555555"/>
      </bottom>
      <diagonal/>
    </border>
    <border>
      <left style="medium">
        <color rgb="FF555555"/>
      </left>
      <right style="thick">
        <color rgb="FF6EA1E5"/>
      </right>
      <top style="medium">
        <color rgb="FF555555"/>
      </top>
      <bottom style="medium">
        <color rgb="FF555555"/>
      </bottom>
      <diagonal/>
    </border>
    <border>
      <left style="thick">
        <color rgb="FF6EA1E5"/>
      </left>
      <right style="medium">
        <color rgb="FF555555"/>
      </right>
      <top style="medium">
        <color rgb="FF555555"/>
      </top>
      <bottom style="thick">
        <color rgb="FF6EA1E5"/>
      </bottom>
      <diagonal/>
    </border>
    <border>
      <left style="medium">
        <color rgb="FF555555"/>
      </left>
      <right style="medium">
        <color rgb="FF555555"/>
      </right>
      <top style="medium">
        <color rgb="FF555555"/>
      </top>
      <bottom style="thick">
        <color rgb="FF6EA1E5"/>
      </bottom>
      <diagonal/>
    </border>
    <border>
      <left style="medium">
        <color rgb="FF555555"/>
      </left>
      <right style="thick">
        <color rgb="FF6EA1E5"/>
      </right>
      <top style="medium">
        <color rgb="FF555555"/>
      </top>
      <bottom style="thick">
        <color rgb="FF6EA1E5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2" fontId="0" fillId="0" borderId="0" xfId="0" applyNumberFormat="1"/>
    <xf numFmtId="10" fontId="0" fillId="0" borderId="0" xfId="2" applyNumberFormat="1" applyFont="1"/>
    <xf numFmtId="0" fontId="0" fillId="0" borderId="0" xfId="0" applyAlignment="1">
      <alignment wrapText="1"/>
    </xf>
    <xf numFmtId="10" fontId="0" fillId="0" borderId="1" xfId="2" applyNumberFormat="1" applyFont="1" applyBorder="1"/>
    <xf numFmtId="2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10" fontId="2" fillId="2" borderId="1" xfId="2" applyNumberFormat="1" applyFont="1" applyFill="1" applyBorder="1" applyAlignment="1">
      <alignment wrapText="1"/>
    </xf>
    <xf numFmtId="2" fontId="2" fillId="2" borderId="1" xfId="0" applyNumberFormat="1" applyFont="1" applyFill="1" applyBorder="1" applyAlignment="1">
      <alignment wrapText="1"/>
    </xf>
    <xf numFmtId="164" fontId="2" fillId="2" borderId="1" xfId="1" applyNumberFormat="1" applyFont="1" applyFill="1" applyBorder="1" applyAlignment="1">
      <alignment wrapText="1"/>
    </xf>
    <xf numFmtId="164" fontId="0" fillId="0" borderId="1" xfId="1" applyNumberFormat="1" applyFont="1" applyBorder="1"/>
    <xf numFmtId="164" fontId="0" fillId="0" borderId="0" xfId="1" applyNumberFormat="1" applyFont="1"/>
    <xf numFmtId="0" fontId="2" fillId="0" borderId="0" xfId="0" applyFont="1"/>
    <xf numFmtId="0" fontId="4" fillId="3" borderId="2" xfId="0" applyFont="1" applyFill="1" applyBorder="1" applyAlignment="1">
      <alignment horizontal="right" vertical="center" wrapText="1"/>
    </xf>
    <xf numFmtId="3" fontId="4" fillId="3" borderId="2" xfId="0" applyNumberFormat="1" applyFont="1" applyFill="1" applyBorder="1" applyAlignment="1">
      <alignment horizontal="righ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right" vertical="center" wrapText="1"/>
    </xf>
    <xf numFmtId="3" fontId="4" fillId="3" borderId="4" xfId="0" applyNumberFormat="1" applyFont="1" applyFill="1" applyBorder="1" applyAlignment="1">
      <alignment horizontal="right" vertical="center" wrapText="1"/>
    </xf>
    <xf numFmtId="3" fontId="4" fillId="3" borderId="5" xfId="0" applyNumberFormat="1" applyFont="1" applyFill="1" applyBorder="1" applyAlignment="1">
      <alignment horizontal="right" vertical="center" wrapText="1"/>
    </xf>
    <xf numFmtId="0" fontId="3" fillId="3" borderId="6" xfId="0" applyFont="1" applyFill="1" applyBorder="1" applyAlignment="1">
      <alignment horizontal="left" vertical="center" wrapText="1"/>
    </xf>
    <xf numFmtId="3" fontId="4" fillId="3" borderId="7" xfId="0" applyNumberFormat="1" applyFont="1" applyFill="1" applyBorder="1" applyAlignment="1">
      <alignment horizontal="right" vertical="center" wrapText="1"/>
    </xf>
    <xf numFmtId="0" fontId="3" fillId="3" borderId="8" xfId="0" applyFont="1" applyFill="1" applyBorder="1" applyAlignment="1">
      <alignment horizontal="left" vertical="center" wrapText="1"/>
    </xf>
    <xf numFmtId="4" fontId="4" fillId="3" borderId="9" xfId="0" applyNumberFormat="1" applyFont="1" applyFill="1" applyBorder="1" applyAlignment="1">
      <alignment horizontal="right" vertical="center" wrapText="1"/>
    </xf>
    <xf numFmtId="3" fontId="4" fillId="3" borderId="9" xfId="0" applyNumberFormat="1" applyFont="1" applyFill="1" applyBorder="1" applyAlignment="1">
      <alignment horizontal="right" vertical="center" wrapText="1"/>
    </xf>
    <xf numFmtId="3" fontId="4" fillId="3" borderId="10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164" fontId="2" fillId="0" borderId="0" xfId="1" applyNumberFormat="1" applyFont="1"/>
    <xf numFmtId="10" fontId="2" fillId="0" borderId="0" xfId="2" applyNumberFormat="1" applyFont="1"/>
    <xf numFmtId="2" fontId="2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4</xdr:row>
      <xdr:rowOff>123825</xdr:rowOff>
    </xdr:from>
    <xdr:to>
      <xdr:col>17</xdr:col>
      <xdr:colOff>390525</xdr:colOff>
      <xdr:row>31</xdr:row>
      <xdr:rowOff>161925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3232CE41-E95E-DF16-6E0E-7343EB0CFF47}"/>
            </a:ext>
          </a:extLst>
        </xdr:cNvPr>
        <xdr:cNvSpPr txBox="1"/>
      </xdr:nvSpPr>
      <xdr:spPr>
        <a:xfrm>
          <a:off x="7467600" y="1333500"/>
          <a:ext cx="6981825" cy="5248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2.8M people die a year in the US pre-COVID</a:t>
          </a:r>
        </a:p>
        <a:p>
          <a:endParaRPr lang="en-US" sz="1100"/>
        </a:p>
        <a:p>
          <a:r>
            <a:rPr lang="en-US" sz="1100"/>
            <a:t>In 2021, it was 3.4M</a:t>
          </a:r>
          <a:r>
            <a:rPr lang="en-US" sz="1100" baseline="0"/>
            <a:t> which is 600K excess deaths. </a:t>
          </a:r>
        </a:p>
        <a:p>
          <a:endParaRPr lang="en-US" sz="1100" baseline="0"/>
        </a:p>
        <a:p>
          <a:r>
            <a:rPr lang="en-US" sz="1100" baseline="0"/>
            <a:t>We don't have figures for 2022 or 2023 yet.</a:t>
          </a:r>
        </a:p>
        <a:p>
          <a:endParaRPr lang="en-US" sz="1100" baseline="0"/>
        </a:p>
        <a:p>
          <a:r>
            <a:rPr lang="en-US" sz="1100" baseline="0"/>
            <a:t>But 600K excess deaths in 1 year, if we conservatively estimate half are COVID and half are the vaccine, we can easily support a 600K excess death number for the COVID vaccine.</a:t>
          </a:r>
        </a:p>
        <a:p>
          <a:endParaRPr lang="en-US" sz="1100" baseline="0"/>
        </a:p>
        <a:p>
          <a:r>
            <a:rPr lang="en-US" sz="1100" baseline="0"/>
            <a:t>surveys of vaccine-death aware people show more than a 3:1 vax:covid death ratio.</a:t>
          </a:r>
        </a:p>
        <a:p>
          <a:endParaRPr lang="en-US" sz="1100" baseline="0"/>
        </a:p>
        <a:p>
          <a:r>
            <a:rPr lang="en-US" sz="1100" baseline="0"/>
            <a:t>In which case, the 600K death estimate since vaccination started in the US is conservative.</a:t>
          </a:r>
        </a:p>
        <a:p>
          <a:endParaRPr lang="en-US" sz="1100" baseline="0"/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abSelected="1" workbookViewId="0">
      <selection activeCell="A25" sqref="A25"/>
    </sheetView>
  </sheetViews>
  <sheetFormatPr defaultRowHeight="15" x14ac:dyDescent="0.25"/>
  <cols>
    <col min="1" max="1" width="11.42578125" style="7" customWidth="1"/>
    <col min="2" max="2" width="21.42578125" style="13" customWidth="1"/>
    <col min="3" max="3" width="27" style="13" customWidth="1"/>
    <col min="4" max="4" width="13" style="2" customWidth="1"/>
    <col min="5" max="5" width="28.28515625" style="1" bestFit="1" customWidth="1"/>
  </cols>
  <sheetData>
    <row r="1" spans="1:5" s="3" customFormat="1" ht="50.25" customHeight="1" x14ac:dyDescent="0.25">
      <c r="A1" s="8" t="s">
        <v>0</v>
      </c>
      <c r="B1" s="11" t="s">
        <v>2</v>
      </c>
      <c r="C1" s="11" t="s">
        <v>3</v>
      </c>
      <c r="D1" s="9" t="s">
        <v>4</v>
      </c>
      <c r="E1" s="10" t="s">
        <v>1</v>
      </c>
    </row>
    <row r="2" spans="1:5" x14ac:dyDescent="0.25">
      <c r="A2" s="6">
        <v>2015</v>
      </c>
      <c r="B2" s="12">
        <v>2134188</v>
      </c>
      <c r="C2" s="12">
        <v>51536378</v>
      </c>
      <c r="D2" s="4">
        <v>4.1411292039188322E-2</v>
      </c>
      <c r="E2" s="5">
        <v>4141.129203918832</v>
      </c>
    </row>
    <row r="3" spans="1:5" x14ac:dyDescent="0.25">
      <c r="A3" s="6">
        <v>2016</v>
      </c>
      <c r="B3" s="12">
        <v>2147822</v>
      </c>
      <c r="C3" s="12">
        <v>52771842</v>
      </c>
      <c r="D3" s="4">
        <v>4.0700152175851663E-2</v>
      </c>
      <c r="E3" s="5">
        <v>4070.0152175851663</v>
      </c>
    </row>
    <row r="4" spans="1:5" x14ac:dyDescent="0.25">
      <c r="A4" s="6">
        <v>2017</v>
      </c>
      <c r="B4" s="12">
        <v>2209523</v>
      </c>
      <c r="C4" s="12">
        <v>54084234</v>
      </c>
      <c r="D4" s="4">
        <v>4.0853365881080982E-2</v>
      </c>
      <c r="E4" s="5">
        <v>4085.3365881080981</v>
      </c>
    </row>
    <row r="5" spans="1:5" x14ac:dyDescent="0.25">
      <c r="A5" s="6">
        <v>2018</v>
      </c>
      <c r="B5" s="12">
        <v>2231938</v>
      </c>
      <c r="C5" s="12">
        <v>55349699</v>
      </c>
      <c r="D5" s="4">
        <v>4.0324302395935339E-2</v>
      </c>
      <c r="E5" s="5">
        <v>4032.4302395935338</v>
      </c>
    </row>
    <row r="6" spans="1:5" x14ac:dyDescent="0.25">
      <c r="A6" s="6">
        <v>2019</v>
      </c>
      <c r="B6" s="12">
        <v>2245881</v>
      </c>
      <c r="C6" s="12">
        <v>56558520</v>
      </c>
      <c r="D6" s="4">
        <v>3.9708977533358371E-2</v>
      </c>
      <c r="E6" s="5">
        <v>3970.897753335837</v>
      </c>
    </row>
    <row r="7" spans="1:5" x14ac:dyDescent="0.25">
      <c r="A7" s="6">
        <v>2020</v>
      </c>
      <c r="B7" s="12">
        <v>2639022</v>
      </c>
      <c r="C7" s="12">
        <v>57396275</v>
      </c>
      <c r="D7" s="4">
        <v>4.5978976858689874E-2</v>
      </c>
      <c r="E7" s="5">
        <v>4597.8976858689875</v>
      </c>
    </row>
    <row r="8" spans="1:5" x14ac:dyDescent="0.25">
      <c r="A8" s="6">
        <v>2021</v>
      </c>
      <c r="B8" s="12">
        <v>2628581</v>
      </c>
      <c r="C8" s="12">
        <v>59579598</v>
      </c>
      <c r="D8" s="4">
        <v>4.4118810603589506E-2</v>
      </c>
      <c r="E8" s="5">
        <v>4411.8810603589509</v>
      </c>
    </row>
    <row r="9" spans="1:5" x14ac:dyDescent="0.25">
      <c r="A9" s="6">
        <v>2022</v>
      </c>
      <c r="B9" s="12">
        <v>2536901</v>
      </c>
      <c r="C9" s="12">
        <v>60179727</v>
      </c>
      <c r="D9" s="4">
        <v>4.2155408913702785E-2</v>
      </c>
      <c r="E9" s="5">
        <v>4215.5408913702786</v>
      </c>
    </row>
    <row r="11" spans="1:5" x14ac:dyDescent="0.25">
      <c r="A11" s="7" t="s">
        <v>5</v>
      </c>
      <c r="B11" s="13">
        <f>SUM(B2:B6)</f>
        <v>10969352</v>
      </c>
      <c r="C11" s="13">
        <f>SUM(C2:C6)</f>
        <v>270300673</v>
      </c>
      <c r="D11" s="2">
        <f>B11/C11</f>
        <v>4.058203732256338E-2</v>
      </c>
    </row>
    <row r="13" spans="1:5" x14ac:dyDescent="0.25">
      <c r="A13" s="7" t="s">
        <v>6</v>
      </c>
      <c r="B13" s="13">
        <f>SUM(B8:B9)</f>
        <v>5165482</v>
      </c>
      <c r="C13" s="13">
        <f>SUM(C8:C9)</f>
        <v>119759325</v>
      </c>
      <c r="D13" s="2">
        <f>B13/C13</f>
        <v>4.3132190332569091E-2</v>
      </c>
    </row>
    <row r="15" spans="1:5" x14ac:dyDescent="0.25">
      <c r="B15" s="13" t="s">
        <v>7</v>
      </c>
      <c r="D15" s="2">
        <f>D13/D11</f>
        <v>1.0628394525818408</v>
      </c>
    </row>
    <row r="17" spans="1:5" x14ac:dyDescent="0.25">
      <c r="B17" s="29" t="s">
        <v>11</v>
      </c>
    </row>
    <row r="18" spans="1:5" s="14" customFormat="1" x14ac:dyDescent="0.25">
      <c r="E18" s="31"/>
    </row>
    <row r="19" spans="1:5" ht="15.75" thickBot="1" x14ac:dyDescent="0.3">
      <c r="A19" s="28" t="s">
        <v>8</v>
      </c>
      <c r="B19" s="29" t="s">
        <v>9</v>
      </c>
      <c r="C19" s="30" t="s">
        <v>10</v>
      </c>
      <c r="D19" s="29" t="s">
        <v>12</v>
      </c>
    </row>
    <row r="20" spans="1:5" ht="16.5" thickTop="1" thickBot="1" x14ac:dyDescent="0.3">
      <c r="A20" s="18">
        <v>2018</v>
      </c>
      <c r="B20" s="20">
        <v>2839205</v>
      </c>
      <c r="C20" s="21">
        <v>327167434</v>
      </c>
      <c r="D20" s="19">
        <v>867.8</v>
      </c>
    </row>
    <row r="21" spans="1:5" ht="15.75" thickBot="1" x14ac:dyDescent="0.3">
      <c r="A21" s="22">
        <v>2019</v>
      </c>
      <c r="B21" s="16">
        <v>2854838</v>
      </c>
      <c r="C21" s="23">
        <v>328239523</v>
      </c>
      <c r="D21" s="15">
        <v>869.7</v>
      </c>
    </row>
    <row r="22" spans="1:5" ht="15.75" thickBot="1" x14ac:dyDescent="0.3">
      <c r="A22" s="22">
        <v>2020</v>
      </c>
      <c r="B22" s="16">
        <v>3383729</v>
      </c>
      <c r="C22" s="23">
        <v>329484123</v>
      </c>
      <c r="D22" s="17">
        <v>1027</v>
      </c>
    </row>
    <row r="23" spans="1:5" ht="15.75" thickBot="1" x14ac:dyDescent="0.3">
      <c r="A23" s="24">
        <v>2021</v>
      </c>
      <c r="B23" s="26">
        <v>3464231</v>
      </c>
      <c r="C23" s="27">
        <v>331893745</v>
      </c>
      <c r="D23" s="25">
        <v>1043.8</v>
      </c>
    </row>
    <row r="24" spans="1:5" ht="15.75" thickTop="1" x14ac:dyDescent="0.25"/>
  </sheetData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MERGED</vt:lpstr>
      <vt:lpstr>MERGED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2023-11-27T20:45:12Z</dcterms:created>
  <dcterms:modified xsi:type="dcterms:W3CDTF">2023-11-27T21:34:39Z</dcterms:modified>
</cp:coreProperties>
</file>